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300" windowHeight="7950"/>
  </bookViews>
  <sheets>
    <sheet name="итоги_2012_прогноз_2013" sheetId="1" r:id="rId1"/>
  </sheets>
  <definedNames>
    <definedName name="_xlnm.Print_Area" localSheetId="0">итоги_2012_прогноз_2013!$A$1:$J$15</definedName>
  </definedNames>
  <calcPr calcId="144525"/>
</workbook>
</file>

<file path=xl/calcChain.xml><?xml version="1.0" encoding="utf-8"?>
<calcChain xmlns="http://schemas.openxmlformats.org/spreadsheetml/2006/main">
  <c r="C13" i="1" l="1"/>
  <c r="G13" i="1" s="1"/>
  <c r="I13" i="1" s="1"/>
  <c r="C12" i="1"/>
  <c r="G12" i="1" s="1"/>
  <c r="I12" i="1" s="1"/>
  <c r="J11" i="1"/>
  <c r="H11" i="1"/>
  <c r="C10" i="1"/>
  <c r="G10" i="1" s="1"/>
  <c r="I10" i="1" s="1"/>
  <c r="C9" i="1"/>
  <c r="G9" i="1" s="1"/>
  <c r="I9" i="1" s="1"/>
  <c r="C8" i="1"/>
  <c r="G8" i="1" s="1"/>
  <c r="C6" i="1"/>
  <c r="D6" i="1" s="1"/>
  <c r="B6" i="1"/>
  <c r="I8" i="1" l="1"/>
  <c r="I6" i="1" s="1"/>
  <c r="G6" i="1"/>
  <c r="H6" i="1" s="1"/>
  <c r="E8" i="1"/>
  <c r="E9" i="1"/>
  <c r="E10" i="1"/>
  <c r="E12" i="1"/>
  <c r="E13" i="1"/>
  <c r="E6" i="1" l="1"/>
  <c r="F6" i="1" s="1"/>
  <c r="J6" i="1"/>
</calcChain>
</file>

<file path=xl/sharedStrings.xml><?xml version="1.0" encoding="utf-8"?>
<sst xmlns="http://schemas.openxmlformats.org/spreadsheetml/2006/main" count="22" uniqueCount="21">
  <si>
    <t>Данные по результатам 1-го полугодия 2012</t>
  </si>
  <si>
    <t>Данные по результатам  2012 года</t>
  </si>
  <si>
    <t>Маркетинговые сервисы</t>
  </si>
  <si>
    <r>
      <t> Итоги 2010г., млн грн</t>
    </r>
    <r>
      <rPr>
        <sz val="10"/>
        <rFont val="Arial"/>
        <family val="2"/>
        <charset val="204"/>
      </rPr>
      <t xml:space="preserve"> </t>
    </r>
  </si>
  <si>
    <r>
      <t>Итоги 2011 г., 
млн грн</t>
    </r>
    <r>
      <rPr>
        <sz val="10"/>
        <rFont val="Arial"/>
        <family val="2"/>
        <charset val="204"/>
      </rPr>
      <t xml:space="preserve"> </t>
    </r>
  </si>
  <si>
    <t> % изменения 2011 к 2010</t>
  </si>
  <si>
    <r>
      <t> Прогноз на 2012г., млн грн</t>
    </r>
    <r>
      <rPr>
        <sz val="10"/>
        <rFont val="Arial"/>
        <family val="2"/>
        <charset val="204"/>
      </rPr>
      <t xml:space="preserve"> </t>
    </r>
  </si>
  <si>
    <r>
      <t> % изменения 2012 к 2011</t>
    </r>
    <r>
      <rPr>
        <sz val="10"/>
        <rFont val="Arial"/>
        <family val="2"/>
        <charset val="204"/>
      </rPr>
      <t xml:space="preserve"> </t>
    </r>
  </si>
  <si>
    <r>
      <t>Итоги 2012г., млн грн</t>
    </r>
    <r>
      <rPr>
        <sz val="10"/>
        <rFont val="Arial"/>
        <family val="2"/>
        <charset val="204"/>
      </rPr>
      <t xml:space="preserve"> </t>
    </r>
  </si>
  <si>
    <r>
      <t> Прогноз на 2013г., млн грн</t>
    </r>
    <r>
      <rPr>
        <sz val="10"/>
        <rFont val="Arial"/>
        <family val="2"/>
        <charset val="204"/>
      </rPr>
      <t xml:space="preserve"> </t>
    </r>
  </si>
  <si>
    <t>Объем рынка Маркетинговых сервисов 
ВСЕГО</t>
  </si>
  <si>
    <r>
      <t> В том числе:</t>
    </r>
    <r>
      <rPr>
        <i/>
        <sz val="11"/>
        <rFont val="Arial"/>
        <family val="2"/>
        <charset val="204"/>
      </rPr>
      <t xml:space="preserve"> </t>
    </r>
  </si>
  <si>
    <t>Consumer promo</t>
  </si>
  <si>
    <r>
      <t xml:space="preserve">Trade marketing </t>
    </r>
    <r>
      <rPr>
        <sz val="11"/>
        <rFont val="Arial"/>
        <family val="2"/>
        <charset val="204"/>
      </rPr>
      <t>(Мерчандайзинг, Trade promo, Программы мотивации и контроля персонала)</t>
    </r>
  </si>
  <si>
    <t xml:space="preserve">Event Marketing </t>
  </si>
  <si>
    <r>
      <t xml:space="preserve">Direct marketing * </t>
    </r>
    <r>
      <rPr>
        <sz val="11"/>
        <rFont val="Arial"/>
        <family val="2"/>
        <charset val="204"/>
      </rPr>
      <t>(Mailing, DB management, Contact-Center)</t>
    </r>
  </si>
  <si>
    <r>
      <t xml:space="preserve">Digital Marketing </t>
    </r>
    <r>
      <rPr>
        <sz val="11"/>
        <rFont val="Arial"/>
        <family val="2"/>
        <charset val="204"/>
      </rPr>
      <t>(Internet marketing, Mobile Marketing, Experiential marketing)</t>
    </r>
  </si>
  <si>
    <r>
      <t>Другое</t>
    </r>
    <r>
      <rPr>
        <sz val="11"/>
        <rFont val="Arial"/>
        <family val="2"/>
        <charset val="204"/>
      </rPr>
      <t xml:space="preserve"> (Non-media спонсорство, life placement, ambient media )</t>
    </r>
  </si>
  <si>
    <t>*  По данным УАДМ, без учета объемов аутсорсинговых контакт-центров, предоставляющих свои услуги за рубеж.</t>
  </si>
  <si>
    <r>
      <t> % изменения 2013 к 2012</t>
    </r>
    <r>
      <rPr>
        <sz val="10"/>
        <color rgb="FFFF0000"/>
        <rFont val="Arial"/>
        <family val="2"/>
        <charset val="204"/>
      </rPr>
      <t xml:space="preserve"> </t>
    </r>
  </si>
  <si>
    <t xml:space="preserve">Оценка объема рынка маркетинговых сервисов
Уточнение прогноза на 2013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</si>
</sst>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164" formatCode="0.0%"/>
  </numFmts>
  <fonts count="39" x14ac:knownFonts="1">
    <font>
      <sz val="10"/>
      <name val="Arial Cyr"/>
      <charset val="204"/>
    </font>
    <font>
      <sz val="10"/>
      <name val="Arial Cyr"/>
      <charset val="204"/>
    </font>
    <font>
      <b/>
      <sz val="14"/>
      <color indexed="52"/>
      <name val="Arial"/>
      <family val="2"/>
      <charset val="204"/>
    </font>
    <font>
      <sz val="10"/>
      <name val="Arial"/>
      <family val="2"/>
      <charset val="204"/>
    </font>
    <font>
      <b/>
      <sz val="14"/>
      <color theme="9" tint="-0.249977111117893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i/>
      <sz val="12"/>
      <color indexed="10"/>
      <name val="Arial"/>
      <family val="2"/>
      <charset val="204"/>
    </font>
    <font>
      <b/>
      <sz val="14"/>
      <color indexed="53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sz val="10"/>
      <name val="Arial"/>
      <family val="2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rgb="FFFF0000"/>
      <name val="Arial"/>
      <family val="2"/>
    </font>
    <font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0" fontId="21" fillId="23" borderId="9" applyNumberFormat="0" applyAlignment="0" applyProtection="0"/>
    <xf numFmtId="0" fontId="22" fillId="24" borderId="10" applyNumberFormat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9" applyNumberFormat="0" applyAlignment="0" applyProtection="0"/>
    <xf numFmtId="0" fontId="29" fillId="0" borderId="14" applyNumberFormat="0" applyFill="0" applyAlignment="0" applyProtection="0"/>
    <xf numFmtId="0" fontId="30" fillId="25" borderId="0" applyNumberFormat="0" applyBorder="0" applyAlignment="0" applyProtection="0"/>
    <xf numFmtId="0" fontId="1" fillId="26" borderId="15" applyNumberFormat="0" applyFont="0" applyAlignment="0" applyProtection="0"/>
    <xf numFmtId="0" fontId="31" fillId="23" borderId="16" applyNumberFormat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0" applyNumberForma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 wrapText="1"/>
    </xf>
    <xf numFmtId="41" fontId="10" fillId="2" borderId="5" xfId="0" applyNumberFormat="1" applyFont="1" applyFill="1" applyBorder="1" applyAlignment="1">
      <alignment wrapText="1"/>
    </xf>
    <xf numFmtId="41" fontId="10" fillId="0" borderId="5" xfId="0" applyNumberFormat="1" applyFont="1" applyFill="1" applyBorder="1" applyAlignment="1">
      <alignment wrapText="1"/>
    </xf>
    <xf numFmtId="9" fontId="10" fillId="0" borderId="5" xfId="0" applyNumberFormat="1" applyFont="1" applyFill="1" applyBorder="1" applyAlignment="1">
      <alignment horizontal="center" wrapText="1"/>
    </xf>
    <xf numFmtId="41" fontId="10" fillId="3" borderId="5" xfId="0" applyNumberFormat="1" applyFont="1" applyFill="1" applyBorder="1" applyAlignment="1">
      <alignment wrapText="1"/>
    </xf>
    <xf numFmtId="164" fontId="10" fillId="3" borderId="5" xfId="0" applyNumberFormat="1" applyFont="1" applyFill="1" applyBorder="1" applyAlignment="1">
      <alignment horizontal="center" wrapText="1"/>
    </xf>
    <xf numFmtId="41" fontId="12" fillId="0" borderId="5" xfId="0" applyNumberFormat="1" applyFont="1" applyFill="1" applyBorder="1" applyAlignment="1">
      <alignment wrapText="1"/>
    </xf>
    <xf numFmtId="164" fontId="12" fillId="2" borderId="5" xfId="0" applyNumberFormat="1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right" wrapText="1"/>
    </xf>
    <xf numFmtId="41" fontId="3" fillId="0" borderId="5" xfId="0" applyNumberFormat="1" applyFont="1" applyFill="1" applyBorder="1"/>
    <xf numFmtId="0" fontId="3" fillId="0" borderId="5" xfId="0" applyFont="1" applyFill="1" applyBorder="1"/>
    <xf numFmtId="0" fontId="3" fillId="3" borderId="5" xfId="0" applyFont="1" applyFill="1" applyBorder="1"/>
    <xf numFmtId="0" fontId="15" fillId="0" borderId="5" xfId="0" applyFont="1" applyFill="1" applyBorder="1"/>
    <xf numFmtId="0" fontId="15" fillId="2" borderId="5" xfId="0" applyFont="1" applyFill="1" applyBorder="1"/>
    <xf numFmtId="41" fontId="3" fillId="0" borderId="5" xfId="0" applyNumberFormat="1" applyFont="1" applyFill="1" applyBorder="1" applyAlignment="1">
      <alignment wrapText="1"/>
    </xf>
    <xf numFmtId="9" fontId="3" fillId="0" borderId="5" xfId="0" applyNumberFormat="1" applyFont="1" applyFill="1" applyBorder="1" applyAlignment="1">
      <alignment horizontal="center" wrapText="1"/>
    </xf>
    <xf numFmtId="41" fontId="3" fillId="3" borderId="5" xfId="0" applyNumberFormat="1" applyFont="1" applyFill="1" applyBorder="1" applyAlignment="1">
      <alignment wrapText="1"/>
    </xf>
    <xf numFmtId="9" fontId="3" fillId="3" borderId="5" xfId="0" applyNumberFormat="1" applyFont="1" applyFill="1" applyBorder="1" applyAlignment="1">
      <alignment horizontal="center" wrapText="1"/>
    </xf>
    <xf numFmtId="41" fontId="15" fillId="0" borderId="5" xfId="0" applyNumberFormat="1" applyFont="1" applyFill="1" applyBorder="1" applyAlignment="1">
      <alignment wrapText="1"/>
    </xf>
    <xf numFmtId="0" fontId="9" fillId="4" borderId="5" xfId="0" applyFont="1" applyFill="1" applyBorder="1" applyAlignment="1">
      <alignment horizontal="left" wrapText="1"/>
    </xf>
    <xf numFmtId="41" fontId="3" fillId="4" borderId="5" xfId="0" applyNumberFormat="1" applyFont="1" applyFill="1" applyBorder="1" applyAlignment="1">
      <alignment wrapText="1"/>
    </xf>
    <xf numFmtId="9" fontId="3" fillId="4" borderId="5" xfId="0" applyNumberFormat="1" applyFont="1" applyFill="1" applyBorder="1" applyAlignment="1">
      <alignment horizontal="center" wrapText="1"/>
    </xf>
    <xf numFmtId="41" fontId="15" fillId="4" borderId="5" xfId="0" applyNumberFormat="1" applyFont="1" applyFill="1" applyBorder="1" applyAlignment="1">
      <alignment wrapText="1"/>
    </xf>
    <xf numFmtId="9" fontId="12" fillId="4" borderId="5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9" fontId="12" fillId="2" borderId="5" xfId="0" applyNumberFormat="1" applyFont="1" applyFill="1" applyBorder="1" applyAlignment="1">
      <alignment horizontal="center" wrapText="1"/>
    </xf>
    <xf numFmtId="9" fontId="12" fillId="0" borderId="5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9" fontId="35" fillId="0" borderId="5" xfId="0" applyNumberFormat="1" applyFont="1" applyFill="1" applyBorder="1" applyAlignment="1">
      <alignment horizontal="center" wrapText="1"/>
    </xf>
    <xf numFmtId="9" fontId="35" fillId="2" borderId="5" xfId="0" applyNumberFormat="1" applyFont="1" applyFill="1" applyBorder="1" applyAlignment="1">
      <alignment horizontal="center" wrapText="1"/>
    </xf>
    <xf numFmtId="0" fontId="37" fillId="2" borderId="5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36" fillId="2" borderId="2" xfId="0" applyFont="1" applyFill="1" applyBorder="1" applyAlignment="1">
      <alignment horizontal="center" vertical="top" wrapText="1"/>
    </xf>
    <xf numFmtId="0" fontId="36" fillId="2" borderId="3" xfId="0" applyFont="1" applyFill="1" applyBorder="1" applyAlignment="1">
      <alignment horizontal="center" vertical="top" wrapText="1"/>
    </xf>
    <xf numFmtId="0" fontId="36" fillId="2" borderId="4" xfId="0" applyFont="1" applyFill="1" applyBorder="1" applyAlignment="1">
      <alignment horizontal="center" vertical="top" wrapText="1"/>
    </xf>
    <xf numFmtId="0" fontId="17" fillId="4" borderId="7" xfId="0" applyFont="1" applyFill="1" applyBorder="1" applyAlignment="1">
      <alignment horizontal="left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76200</xdr:rowOff>
    </xdr:from>
    <xdr:to>
      <xdr:col>0</xdr:col>
      <xdr:colOff>1645920</xdr:colOff>
      <xdr:row>0</xdr:row>
      <xdr:rowOff>457200</xdr:rowOff>
    </xdr:to>
    <xdr:pic>
      <xdr:nvPicPr>
        <xdr:cNvPr id="2" name="Picture 1" descr="MAMI_log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76200"/>
          <a:ext cx="15849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="85" zoomScaleNormal="85" workbookViewId="0">
      <selection activeCell="A2" sqref="A2:J2"/>
    </sheetView>
  </sheetViews>
  <sheetFormatPr defaultColWidth="9.140625" defaultRowHeight="12.75" x14ac:dyDescent="0.2"/>
  <cols>
    <col min="1" max="1" width="38.7109375" style="2" customWidth="1"/>
    <col min="2" max="2" width="14.140625" style="2" customWidth="1"/>
    <col min="3" max="3" width="13.7109375" style="2" customWidth="1"/>
    <col min="4" max="4" width="11.140625" style="2" customWidth="1"/>
    <col min="5" max="5" width="10.28515625" style="2" customWidth="1"/>
    <col min="6" max="6" width="11" style="2" customWidth="1"/>
    <col min="7" max="7" width="10.7109375" style="2" bestFit="1" customWidth="1"/>
    <col min="8" max="8" width="12.140625" style="2" customWidth="1"/>
    <col min="9" max="9" width="10.7109375" style="2" bestFit="1" customWidth="1"/>
    <col min="10" max="10" width="12.140625" style="2" customWidth="1"/>
    <col min="11" max="12" width="9.140625" style="2"/>
    <col min="13" max="13" width="7.140625" style="2" customWidth="1"/>
    <col min="14" max="16384" width="9.140625" style="2"/>
  </cols>
  <sheetData>
    <row r="1" spans="1:10" ht="39" customHeight="1" x14ac:dyDescent="0.2">
      <c r="A1" s="1"/>
    </row>
    <row r="2" spans="1:10" ht="38.25" customHeight="1" x14ac:dyDescent="0.2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8" x14ac:dyDescent="0.2">
      <c r="A3" s="3"/>
      <c r="B3" s="3"/>
      <c r="C3" s="3"/>
      <c r="D3" s="3"/>
      <c r="E3" s="4"/>
      <c r="F3" s="4"/>
      <c r="G3" s="45"/>
      <c r="H3" s="45"/>
      <c r="I3" s="45"/>
      <c r="J3" s="45"/>
    </row>
    <row r="4" spans="1:10" ht="18" x14ac:dyDescent="0.2">
      <c r="A4" s="5"/>
      <c r="B4" s="46" t="s">
        <v>0</v>
      </c>
      <c r="C4" s="47"/>
      <c r="D4" s="47"/>
      <c r="E4" s="47"/>
      <c r="F4" s="48"/>
      <c r="G4" s="49" t="s">
        <v>1</v>
      </c>
      <c r="H4" s="50"/>
      <c r="I4" s="50"/>
      <c r="J4" s="51"/>
    </row>
    <row r="5" spans="1:10" ht="51.75" x14ac:dyDescent="0.25">
      <c r="A5" s="6" t="s">
        <v>2</v>
      </c>
      <c r="B5" s="7" t="s">
        <v>3</v>
      </c>
      <c r="C5" s="7" t="s">
        <v>4</v>
      </c>
      <c r="D5" s="7" t="s">
        <v>5</v>
      </c>
      <c r="E5" s="8" t="s">
        <v>6</v>
      </c>
      <c r="F5" s="8" t="s">
        <v>7</v>
      </c>
      <c r="G5" s="9" t="s">
        <v>8</v>
      </c>
      <c r="H5" s="38" t="s">
        <v>7</v>
      </c>
      <c r="I5" s="9" t="s">
        <v>9</v>
      </c>
      <c r="J5" s="41" t="s">
        <v>19</v>
      </c>
    </row>
    <row r="6" spans="1:10" ht="45" x14ac:dyDescent="0.25">
      <c r="A6" s="10" t="s">
        <v>10</v>
      </c>
      <c r="B6" s="11">
        <f>SUM(B8:B13)</f>
        <v>2001</v>
      </c>
      <c r="C6" s="12">
        <f>SUM(C8:C13)</f>
        <v>2248.2400000000002</v>
      </c>
      <c r="D6" s="13">
        <f>(C6-B6)/B6</f>
        <v>0.12355822088955534</v>
      </c>
      <c r="E6" s="14">
        <f>SUM(E8:E13)</f>
        <v>2466.4524999999999</v>
      </c>
      <c r="F6" s="15">
        <f>(E6-C6)/C6</f>
        <v>9.705925523965396E-2</v>
      </c>
      <c r="G6" s="16">
        <f>SUM(G8:G13)</f>
        <v>2449.5945000000002</v>
      </c>
      <c r="H6" s="17">
        <f>(G6-C6)/C6</f>
        <v>8.9560945450663579E-2</v>
      </c>
      <c r="I6" s="16">
        <f>SUM(I8:I13)</f>
        <v>2473.8385250000001</v>
      </c>
      <c r="J6" s="17">
        <f>(I6-G6)/G6</f>
        <v>9.8971584888845748E-3</v>
      </c>
    </row>
    <row r="7" spans="1:10" ht="18.75" customHeight="1" x14ac:dyDescent="0.2">
      <c r="A7" s="18" t="s">
        <v>11</v>
      </c>
      <c r="B7" s="19"/>
      <c r="C7" s="20"/>
      <c r="D7" s="20"/>
      <c r="E7" s="21"/>
      <c r="F7" s="21"/>
      <c r="G7" s="22"/>
      <c r="H7" s="23"/>
      <c r="I7" s="22"/>
      <c r="J7" s="23"/>
    </row>
    <row r="8" spans="1:10" ht="15" x14ac:dyDescent="0.25">
      <c r="A8" s="10" t="s">
        <v>12</v>
      </c>
      <c r="B8" s="24">
        <v>373</v>
      </c>
      <c r="C8" s="24">
        <f>B8*D8+B8</f>
        <v>384.19</v>
      </c>
      <c r="D8" s="25">
        <v>0.03</v>
      </c>
      <c r="E8" s="26">
        <f>C8*F8+C8</f>
        <v>403.39949999999999</v>
      </c>
      <c r="F8" s="27">
        <v>0.05</v>
      </c>
      <c r="G8" s="28">
        <f>C8*H8+C8</f>
        <v>403.39949999999999</v>
      </c>
      <c r="H8" s="36">
        <v>0.05</v>
      </c>
      <c r="I8" s="28">
        <f>G8*J8+G8</f>
        <v>383.22952499999997</v>
      </c>
      <c r="J8" s="39">
        <v>-0.05</v>
      </c>
    </row>
    <row r="9" spans="1:10" ht="43.5" x14ac:dyDescent="0.2">
      <c r="A9" s="10" t="s">
        <v>13</v>
      </c>
      <c r="B9" s="24">
        <v>635</v>
      </c>
      <c r="C9" s="24">
        <f>B9*D9+B9</f>
        <v>730.25</v>
      </c>
      <c r="D9" s="25">
        <v>0.15</v>
      </c>
      <c r="E9" s="26">
        <f>C9*F9+C9</f>
        <v>803.27499999999998</v>
      </c>
      <c r="F9" s="27">
        <v>0.1</v>
      </c>
      <c r="G9" s="28">
        <f>C9*H9+C9</f>
        <v>803.27499999999998</v>
      </c>
      <c r="H9" s="36">
        <v>0.1</v>
      </c>
      <c r="I9" s="28">
        <f>G9*J9+G9</f>
        <v>803.27499999999998</v>
      </c>
      <c r="J9" s="40">
        <v>0</v>
      </c>
    </row>
    <row r="10" spans="1:10" ht="15" x14ac:dyDescent="0.25">
      <c r="A10" s="10" t="s">
        <v>14</v>
      </c>
      <c r="B10" s="24">
        <v>204</v>
      </c>
      <c r="C10" s="24">
        <f>B10*D10+B10</f>
        <v>224.4</v>
      </c>
      <c r="D10" s="25">
        <v>0.1</v>
      </c>
      <c r="E10" s="26">
        <f>C10*F10+C10</f>
        <v>251.328</v>
      </c>
      <c r="F10" s="27">
        <v>0.12</v>
      </c>
      <c r="G10" s="28">
        <f>C10*H10+C10</f>
        <v>246.84</v>
      </c>
      <c r="H10" s="37">
        <v>0.1</v>
      </c>
      <c r="I10" s="28">
        <f>G10*J10+G10</f>
        <v>222.15600000000001</v>
      </c>
      <c r="J10" s="39">
        <v>-0.1</v>
      </c>
    </row>
    <row r="11" spans="1:10" ht="29.25" x14ac:dyDescent="0.2">
      <c r="A11" s="29" t="s">
        <v>15</v>
      </c>
      <c r="B11" s="30">
        <v>508</v>
      </c>
      <c r="C11" s="30">
        <v>610</v>
      </c>
      <c r="D11" s="31">
        <v>0.2</v>
      </c>
      <c r="E11" s="26">
        <v>690.6</v>
      </c>
      <c r="F11" s="27">
        <v>0.13</v>
      </c>
      <c r="G11" s="32">
        <v>693.2</v>
      </c>
      <c r="H11" s="33">
        <f>(G11-C11)/C11</f>
        <v>0.13639344262295089</v>
      </c>
      <c r="I11" s="32">
        <v>771.7</v>
      </c>
      <c r="J11" s="33">
        <f>(I11-G11)/G11</f>
        <v>0.11324293133294863</v>
      </c>
    </row>
    <row r="12" spans="1:10" ht="43.5" x14ac:dyDescent="0.2">
      <c r="A12" s="34" t="s">
        <v>16</v>
      </c>
      <c r="B12" s="24">
        <v>29</v>
      </c>
      <c r="C12" s="24">
        <f>B12*D12+B12</f>
        <v>34.799999999999997</v>
      </c>
      <c r="D12" s="25">
        <v>0.2</v>
      </c>
      <c r="E12" s="26">
        <f>C12*F12+C12</f>
        <v>40.019999999999996</v>
      </c>
      <c r="F12" s="27">
        <v>0.15</v>
      </c>
      <c r="G12" s="28">
        <f>C12*H12+C12</f>
        <v>38.279999999999994</v>
      </c>
      <c r="H12" s="37">
        <v>0.1</v>
      </c>
      <c r="I12" s="28">
        <f>G12*J12+G12</f>
        <v>42.10799999999999</v>
      </c>
      <c r="J12" s="39">
        <v>0.1</v>
      </c>
    </row>
    <row r="13" spans="1:10" ht="29.25" x14ac:dyDescent="0.2">
      <c r="A13" s="34" t="s">
        <v>17</v>
      </c>
      <c r="B13" s="24">
        <v>252</v>
      </c>
      <c r="C13" s="24">
        <f>B13*D13+B13</f>
        <v>264.60000000000002</v>
      </c>
      <c r="D13" s="25">
        <v>0.05</v>
      </c>
      <c r="E13" s="26">
        <f>C13*F13+C13</f>
        <v>277.83000000000004</v>
      </c>
      <c r="F13" s="27">
        <v>0.05</v>
      </c>
      <c r="G13" s="28">
        <f>C13*H13+C13</f>
        <v>264.60000000000002</v>
      </c>
      <c r="H13" s="37">
        <v>0</v>
      </c>
      <c r="I13" s="28">
        <f>G13*J13+G13</f>
        <v>251.37000000000003</v>
      </c>
      <c r="J13" s="39">
        <v>-0.05</v>
      </c>
    </row>
    <row r="14" spans="1:10" ht="28.5" customHeight="1" x14ac:dyDescent="0.2">
      <c r="A14" s="52" t="s">
        <v>18</v>
      </c>
      <c r="B14" s="52"/>
      <c r="C14" s="52"/>
      <c r="D14" s="35"/>
      <c r="F14" s="35"/>
      <c r="H14" s="35"/>
      <c r="J14" s="35"/>
    </row>
    <row r="15" spans="1:10" ht="15" x14ac:dyDescent="0.2">
      <c r="A15" s="42"/>
      <c r="B15" s="43"/>
      <c r="C15" s="43"/>
      <c r="D15" s="43"/>
      <c r="E15" s="43"/>
      <c r="F15" s="43"/>
      <c r="G15" s="43"/>
      <c r="H15" s="43"/>
      <c r="I15" s="43"/>
      <c r="J15" s="43"/>
    </row>
  </sheetData>
  <mergeCells count="6">
    <mergeCell ref="A15:J15"/>
    <mergeCell ref="A2:J2"/>
    <mergeCell ref="G3:J3"/>
    <mergeCell ref="B4:F4"/>
    <mergeCell ref="G4:J4"/>
    <mergeCell ref="A14:C14"/>
  </mergeCells>
  <pageMargins left="0.42" right="0.2" top="0.3" bottom="0.32" header="0.34" footer="0.25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итоги_2012_прогноз_2013</vt:lpstr>
      <vt:lpstr>итоги_2012_прогноз_2013!Область_печати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МАМИ</dc:creator>
  <cp:lastModifiedBy>Павленко Юлия</cp:lastModifiedBy>
  <cp:lastPrinted>2012-12-05T15:51:55Z</cp:lastPrinted>
  <dcterms:created xsi:type="dcterms:W3CDTF">2012-11-28T11:48:13Z</dcterms:created>
  <dcterms:modified xsi:type="dcterms:W3CDTF">2013-09-10T12:20:17Z</dcterms:modified>
</cp:coreProperties>
</file>